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estroadplan.sharepoint.com/sites/JUHTKOND2/Shared Documents/General/6 TEENUS/2 Lepingud/24060 Riigitee 60 müratõkkeseinad/2 Tellija Lepingud/Lepingu muudatused/"/>
    </mc:Choice>
  </mc:AlternateContent>
  <xr:revisionPtr revIDLastSave="183" documentId="8_{7BF93183-A2B9-4F80-A656-ACF47810BC17}" xr6:coauthVersionLast="47" xr6:coauthVersionMax="47" xr10:uidLastSave="{3D61E431-D8B4-4C21-9351-B84B8870377E}"/>
  <bookViews>
    <workbookView xWindow="-120" yWindow="-120" windowWidth="29040" windowHeight="15720" xr2:uid="{00000000-000D-0000-FFFF-FFFF00000000}"/>
  </bookViews>
  <sheets>
    <sheet name="Lisa 4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" i="6" l="1"/>
  <c r="K18" i="6"/>
  <c r="L20" i="6"/>
  <c r="K20" i="6"/>
  <c r="D21" i="6" l="1"/>
  <c r="I18" i="6" s="1"/>
  <c r="D10" i="6"/>
  <c r="D11" i="6" s="1"/>
  <c r="D12" i="6" s="1"/>
  <c r="I20" i="6" l="1"/>
  <c r="D22" i="6"/>
  <c r="D23" i="6" s="1"/>
  <c r="I6" i="6"/>
  <c r="I9" i="6"/>
  <c r="I5" i="6"/>
</calcChain>
</file>

<file path=xl/sharedStrings.xml><?xml version="1.0" encoding="utf-8"?>
<sst xmlns="http://schemas.openxmlformats.org/spreadsheetml/2006/main" count="45" uniqueCount="26">
  <si>
    <t>Projekteerimise töö etappide kirjeldus</t>
  </si>
  <si>
    <t>Maksumus EUR</t>
  </si>
  <si>
    <t>Töö või Töö osa tähtaeg ülevaatamiseks esitamiseks  päevades alates lepingu sõlmimisest</t>
  </si>
  <si>
    <t>Töö või Töö osa  ülevaatamise aeg</t>
  </si>
  <si>
    <t>Töö või Töö osa üleandmise tähtaeg päevades alates Lepingu sõlmimisest</t>
  </si>
  <si>
    <t>Makse suurus % projekti kogumaksumusest</t>
  </si>
  <si>
    <t>Makse suurus EUR</t>
  </si>
  <si>
    <t>15 päeva</t>
  </si>
  <si>
    <t>Projekti kogumaksumus:</t>
  </si>
  <si>
    <t xml:space="preserve"> KOKKU:</t>
  </si>
  <si>
    <t>30 päeva</t>
  </si>
  <si>
    <t>Käibemaks 22%</t>
  </si>
  <si>
    <t xml:space="preserve">Töö: Riigitee 60 Pärnu-Lihula tee km 5,33-5,39 asuvale Mäe kinnistule ja km 5,94-6,02 asuvale Maidle kinnistule  müratõkkeseinte eelprojektide koostamine </t>
  </si>
  <si>
    <t>a</t>
  </si>
  <si>
    <t>b</t>
  </si>
  <si>
    <r>
      <t xml:space="preserve">Rajatise uuringupunkte </t>
    </r>
    <r>
      <rPr>
        <b/>
        <sz val="10"/>
        <rFont val="Arial"/>
        <family val="2"/>
        <charset val="186"/>
      </rPr>
      <t>8 tk</t>
    </r>
  </si>
  <si>
    <r>
      <t xml:space="preserve">Kasvupinnase paksuse määramine </t>
    </r>
    <r>
      <rPr>
        <b/>
        <sz val="10"/>
        <rFont val="Arial"/>
        <family val="2"/>
        <charset val="186"/>
      </rPr>
      <t>4 tk</t>
    </r>
  </si>
  <si>
    <r>
      <t xml:space="preserve">Töö osa: Topo-geodeetiline uuring </t>
    </r>
    <r>
      <rPr>
        <b/>
        <sz val="10"/>
        <rFont val="Arial"/>
        <family val="2"/>
        <charset val="186"/>
      </rPr>
      <t>2.8ha</t>
    </r>
  </si>
  <si>
    <t>Töö osa: Geotehniline uuring</t>
  </si>
  <si>
    <t>x</t>
  </si>
  <si>
    <t>Töö  ja Töö osade üleandmise ja maksegraafik - KORRIGEERITUD</t>
  </si>
  <si>
    <t>Töö  ja Töö osade üleandmise ja maksegraafik - ESIALGNE</t>
  </si>
  <si>
    <r>
      <t xml:space="preserve">Rajatise uuringupunkte </t>
    </r>
    <r>
      <rPr>
        <b/>
        <sz val="10"/>
        <rFont val="Arial"/>
        <family val="2"/>
        <charset val="186"/>
      </rPr>
      <t>4 tk</t>
    </r>
  </si>
  <si>
    <t xml:space="preserve">Töö: Riigitee 60 Pärnu-Lihula tee km 5,33-5,39 asuvale Mäe kinnistule müratõkkeseinte eelprojektide koostamine </t>
  </si>
  <si>
    <t>Lepingu sõlmimine</t>
  </si>
  <si>
    <t>Töö üle antud ja vastu võetud 27.02.2025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</si>
</sst>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b/>
      <sz val="11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9" fontId="1" fillId="0" borderId="1" xfId="1" applyFont="1" applyBorder="1" applyAlignment="1">
      <alignment horizontal="center" vertical="center" wrapText="1"/>
    </xf>
    <xf numFmtId="14" fontId="3" fillId="0" borderId="0" xfId="0" applyNumberFormat="1" applyFont="1"/>
    <xf numFmtId="9" fontId="1" fillId="0" borderId="1" xfId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164" fontId="1" fillId="0" borderId="3" xfId="0" applyNumberFormat="1" applyFont="1" applyBorder="1"/>
    <xf numFmtId="164" fontId="1" fillId="0" borderId="0" xfId="0" applyNumberFormat="1" applyFont="1"/>
    <xf numFmtId="0" fontId="3" fillId="0" borderId="0" xfId="0" applyFont="1" applyAlignment="1">
      <alignment horizontal="right" wrapText="1"/>
    </xf>
    <xf numFmtId="164" fontId="3" fillId="0" borderId="2" xfId="0" applyNumberFormat="1" applyFont="1" applyBorder="1"/>
    <xf numFmtId="164" fontId="3" fillId="0" borderId="0" xfId="0" applyNumberFormat="1" applyFont="1"/>
    <xf numFmtId="14" fontId="1" fillId="0" borderId="0" xfId="0" applyNumberFormat="1" applyFont="1"/>
    <xf numFmtId="9" fontId="2" fillId="0" borderId="0" xfId="0" applyNumberFormat="1" applyFont="1"/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7" fillId="0" borderId="0" xfId="0" applyFont="1"/>
    <xf numFmtId="0" fontId="8" fillId="0" borderId="0" xfId="0" applyFont="1"/>
    <xf numFmtId="0" fontId="4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5" fontId="2" fillId="0" borderId="0" xfId="1" applyNumberFormat="1" applyFont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4" fontId="1" fillId="0" borderId="1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9" fontId="1" fillId="0" borderId="4" xfId="1" applyFont="1" applyFill="1" applyBorder="1" applyAlignment="1">
      <alignment horizontal="center" vertical="center" wrapText="1"/>
    </xf>
    <xf numFmtId="9" fontId="1" fillId="0" borderId="8" xfId="1" applyFont="1" applyFill="1" applyBorder="1" applyAlignment="1">
      <alignment horizontal="center" vertical="center" wrapText="1"/>
    </xf>
    <xf numFmtId="9" fontId="1" fillId="0" borderId="5" xfId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14" fontId="1" fillId="2" borderId="6" xfId="0" applyNumberFormat="1" applyFont="1" applyFill="1" applyBorder="1" applyAlignment="1">
      <alignment horizontal="center" vertical="center"/>
    </xf>
    <xf numFmtId="14" fontId="1" fillId="2" borderId="9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zoomScaleNormal="100" workbookViewId="0">
      <selection activeCell="F24" sqref="F24"/>
    </sheetView>
  </sheetViews>
  <sheetFormatPr defaultColWidth="9.28515625" defaultRowHeight="12.75" x14ac:dyDescent="0.2"/>
  <cols>
    <col min="1" max="1" width="2" style="2" bestFit="1" customWidth="1"/>
    <col min="2" max="2" width="3" style="2" bestFit="1" customWidth="1"/>
    <col min="3" max="3" width="67.7109375" style="2" customWidth="1"/>
    <col min="4" max="4" width="15.7109375" style="2" customWidth="1"/>
    <col min="5" max="5" width="16.7109375" style="2" customWidth="1"/>
    <col min="6" max="6" width="13.42578125" style="2" customWidth="1"/>
    <col min="7" max="7" width="15" style="2" customWidth="1"/>
    <col min="8" max="8" width="17.28515625" style="2" customWidth="1"/>
    <col min="9" max="9" width="13.42578125" style="2" bestFit="1" customWidth="1"/>
    <col min="10" max="10" width="20.7109375" style="2" customWidth="1"/>
    <col min="11" max="11" width="23.7109375" style="2" customWidth="1"/>
    <col min="12" max="12" width="20.28515625" style="2" customWidth="1"/>
    <col min="13" max="13" width="9.28515625" style="2"/>
    <col min="14" max="14" width="10.28515625" style="2" customWidth="1"/>
    <col min="15" max="16384" width="9.28515625" style="2"/>
  </cols>
  <sheetData>
    <row r="1" spans="1:15" ht="15" customHeight="1" x14ac:dyDescent="0.25">
      <c r="B1" s="5"/>
      <c r="C1" s="35" t="s">
        <v>21</v>
      </c>
      <c r="D1" s="3"/>
      <c r="E1" s="3"/>
      <c r="F1" s="3"/>
      <c r="G1" s="45"/>
      <c r="H1" s="45"/>
      <c r="I1" s="45"/>
      <c r="J1" s="10"/>
      <c r="K1" s="5"/>
      <c r="L1" s="5"/>
      <c r="M1" s="5"/>
      <c r="N1" s="4"/>
      <c r="O1" s="4"/>
    </row>
    <row r="2" spans="1:15" s="1" customFormat="1" x14ac:dyDescent="0.2">
      <c r="G2" s="12"/>
      <c r="J2" s="12"/>
      <c r="K2" s="12"/>
      <c r="N2" s="2"/>
      <c r="O2" s="2"/>
    </row>
    <row r="3" spans="1:15" ht="90" customHeight="1" x14ac:dyDescent="0.2">
      <c r="B3" s="48" t="s">
        <v>0</v>
      </c>
      <c r="C3" s="49"/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8" t="s">
        <v>6</v>
      </c>
      <c r="J3" s="5"/>
      <c r="M3" s="5"/>
    </row>
    <row r="4" spans="1:15" x14ac:dyDescent="0.2">
      <c r="A4" s="31"/>
      <c r="B4" s="46">
        <v>2</v>
      </c>
      <c r="C4" s="47"/>
      <c r="D4" s="7">
        <v>3</v>
      </c>
      <c r="E4" s="7">
        <v>4</v>
      </c>
      <c r="F4" s="7">
        <v>5</v>
      </c>
      <c r="G4" s="7">
        <v>6</v>
      </c>
      <c r="H4" s="7">
        <v>7</v>
      </c>
      <c r="I4" s="8">
        <v>8</v>
      </c>
      <c r="J4" s="5"/>
      <c r="M4" s="5"/>
    </row>
    <row r="5" spans="1:15" x14ac:dyDescent="0.2">
      <c r="A5" s="9">
        <v>1</v>
      </c>
      <c r="B5" s="50" t="s">
        <v>17</v>
      </c>
      <c r="C5" s="51"/>
      <c r="D5" s="14">
        <v>1800</v>
      </c>
      <c r="E5" s="7">
        <v>45</v>
      </c>
      <c r="F5" s="7" t="s">
        <v>7</v>
      </c>
      <c r="G5" s="7">
        <v>60</v>
      </c>
      <c r="H5" s="13">
        <v>0.25</v>
      </c>
      <c r="I5" s="15">
        <f>H5*$D$10</f>
        <v>5367.5</v>
      </c>
      <c r="J5" s="23"/>
      <c r="M5" s="5"/>
    </row>
    <row r="6" spans="1:15" x14ac:dyDescent="0.2">
      <c r="A6" s="9">
        <v>2</v>
      </c>
      <c r="B6" s="65" t="s">
        <v>18</v>
      </c>
      <c r="C6" s="65"/>
      <c r="D6" s="14" t="s">
        <v>19</v>
      </c>
      <c r="E6" s="62">
        <v>55</v>
      </c>
      <c r="F6" s="62" t="s">
        <v>7</v>
      </c>
      <c r="G6" s="62">
        <v>70</v>
      </c>
      <c r="H6" s="59">
        <v>0.25</v>
      </c>
      <c r="I6" s="56">
        <f>H6*$D$10</f>
        <v>5367.5</v>
      </c>
      <c r="J6" s="23"/>
      <c r="M6" s="5"/>
    </row>
    <row r="7" spans="1:15" x14ac:dyDescent="0.2">
      <c r="A7" s="54"/>
      <c r="B7" s="32" t="s">
        <v>13</v>
      </c>
      <c r="C7" s="33" t="s">
        <v>15</v>
      </c>
      <c r="D7" s="14">
        <v>4000</v>
      </c>
      <c r="E7" s="63"/>
      <c r="F7" s="63"/>
      <c r="G7" s="63"/>
      <c r="H7" s="60"/>
      <c r="I7" s="57"/>
      <c r="J7" s="23"/>
      <c r="M7" s="5"/>
    </row>
    <row r="8" spans="1:15" x14ac:dyDescent="0.2">
      <c r="A8" s="55"/>
      <c r="B8" s="32" t="s">
        <v>14</v>
      </c>
      <c r="C8" s="33" t="s">
        <v>16</v>
      </c>
      <c r="D8" s="14">
        <v>500</v>
      </c>
      <c r="E8" s="64"/>
      <c r="F8" s="64"/>
      <c r="G8" s="64"/>
      <c r="H8" s="61"/>
      <c r="I8" s="58"/>
      <c r="J8" s="23"/>
      <c r="M8" s="5"/>
    </row>
    <row r="9" spans="1:15" s="26" customFormat="1" ht="27.75" customHeight="1" x14ac:dyDescent="0.2">
      <c r="A9" s="9">
        <v>3</v>
      </c>
      <c r="B9" s="50" t="s">
        <v>12</v>
      </c>
      <c r="C9" s="51"/>
      <c r="D9" s="14">
        <v>15170</v>
      </c>
      <c r="E9" s="7">
        <v>90</v>
      </c>
      <c r="F9" s="7" t="s">
        <v>10</v>
      </c>
      <c r="G9" s="7">
        <v>120</v>
      </c>
      <c r="H9" s="11">
        <v>0.5</v>
      </c>
      <c r="I9" s="25">
        <f>H9*$D$10</f>
        <v>10735</v>
      </c>
      <c r="J9" s="27"/>
      <c r="K9" s="2"/>
      <c r="L9" s="2"/>
      <c r="N9" s="2"/>
      <c r="O9" s="2"/>
    </row>
    <row r="10" spans="1:15" s="4" customFormat="1" ht="15" x14ac:dyDescent="0.2">
      <c r="A10" s="30"/>
      <c r="B10" s="52" t="s">
        <v>8</v>
      </c>
      <c r="C10" s="53"/>
      <c r="D10" s="15">
        <f>SUM(D5:D9)</f>
        <v>21470</v>
      </c>
      <c r="E10" s="15"/>
      <c r="F10" s="15"/>
      <c r="G10" s="7"/>
      <c r="H10" s="16"/>
      <c r="I10" s="7"/>
      <c r="K10" s="2"/>
      <c r="L10" s="2"/>
      <c r="N10" s="2"/>
      <c r="O10" s="2"/>
    </row>
    <row r="11" spans="1:15" s="4" customFormat="1" ht="15.75" thickBot="1" x14ac:dyDescent="0.25">
      <c r="B11" s="5"/>
      <c r="C11" s="17" t="s">
        <v>11</v>
      </c>
      <c r="D11" s="18">
        <f>D10*0.22</f>
        <v>4723.3999999999996</v>
      </c>
      <c r="E11" s="19"/>
      <c r="F11" s="19"/>
      <c r="G11" s="6"/>
      <c r="H11" s="5"/>
      <c r="I11" s="5"/>
    </row>
    <row r="12" spans="1:15" s="4" customFormat="1" ht="15.75" thickBot="1" x14ac:dyDescent="0.25">
      <c r="B12" s="5"/>
      <c r="C12" s="20" t="s">
        <v>9</v>
      </c>
      <c r="D12" s="21">
        <f>SUM(D10:D11)</f>
        <v>26193.4</v>
      </c>
      <c r="E12" s="22"/>
      <c r="F12" s="22"/>
      <c r="G12" s="1"/>
      <c r="H12" s="5"/>
      <c r="I12" s="5"/>
    </row>
    <row r="13" spans="1:15" x14ac:dyDescent="0.2">
      <c r="H13" s="24"/>
      <c r="J13" s="12" t="s">
        <v>24</v>
      </c>
      <c r="K13" s="12">
        <v>45607</v>
      </c>
      <c r="L13" s="1"/>
    </row>
    <row r="14" spans="1:15" ht="55.9" customHeight="1" x14ac:dyDescent="0.25">
      <c r="B14" s="5"/>
      <c r="C14" s="34" t="s">
        <v>20</v>
      </c>
      <c r="D14" s="3"/>
      <c r="E14" s="3"/>
      <c r="F14" s="3"/>
      <c r="G14" s="45"/>
      <c r="H14" s="45"/>
      <c r="I14" s="45"/>
      <c r="K14" s="7" t="s">
        <v>2</v>
      </c>
      <c r="L14" s="7" t="s">
        <v>4</v>
      </c>
    </row>
    <row r="15" spans="1:15" ht="89.25" x14ac:dyDescent="0.2">
      <c r="B15" s="48" t="s">
        <v>0</v>
      </c>
      <c r="C15" s="49"/>
      <c r="D15" s="7" t="s">
        <v>1</v>
      </c>
      <c r="E15" s="7" t="s">
        <v>2</v>
      </c>
      <c r="F15" s="7" t="s">
        <v>3</v>
      </c>
      <c r="G15" s="7" t="s">
        <v>4</v>
      </c>
      <c r="H15" s="7" t="s">
        <v>5</v>
      </c>
      <c r="I15" s="8" t="s">
        <v>6</v>
      </c>
      <c r="K15" s="40"/>
      <c r="L15" s="40"/>
    </row>
    <row r="16" spans="1:15" x14ac:dyDescent="0.2">
      <c r="B16" s="46">
        <v>2</v>
      </c>
      <c r="C16" s="47"/>
      <c r="D16" s="7">
        <v>3</v>
      </c>
      <c r="E16" s="7">
        <v>4</v>
      </c>
      <c r="F16" s="7">
        <v>5</v>
      </c>
      <c r="G16" s="7">
        <v>6</v>
      </c>
      <c r="H16" s="7">
        <v>7</v>
      </c>
      <c r="I16" s="8">
        <v>8</v>
      </c>
      <c r="K16" s="41"/>
      <c r="L16" s="41"/>
    </row>
    <row r="17" spans="2:12" x14ac:dyDescent="0.2">
      <c r="B17" s="50" t="s">
        <v>17</v>
      </c>
      <c r="C17" s="51"/>
      <c r="D17" s="14">
        <v>1800</v>
      </c>
      <c r="E17" s="68" t="s">
        <v>25</v>
      </c>
      <c r="F17" s="69"/>
      <c r="G17" s="69"/>
      <c r="H17" s="69"/>
      <c r="I17" s="70"/>
      <c r="K17" s="41"/>
      <c r="L17" s="41"/>
    </row>
    <row r="18" spans="2:12" x14ac:dyDescent="0.2">
      <c r="B18" s="65" t="s">
        <v>18</v>
      </c>
      <c r="C18" s="65"/>
      <c r="D18" s="14" t="s">
        <v>19</v>
      </c>
      <c r="E18" s="62">
        <v>120</v>
      </c>
      <c r="F18" s="62" t="s">
        <v>7</v>
      </c>
      <c r="G18" s="62">
        <v>135</v>
      </c>
      <c r="H18" s="59">
        <v>0.25</v>
      </c>
      <c r="I18" s="56">
        <f>H18*$D$21</f>
        <v>3604.75</v>
      </c>
      <c r="K18" s="43">
        <f>K13+E18</f>
        <v>45727</v>
      </c>
      <c r="L18" s="43">
        <f>K13+G18</f>
        <v>45742</v>
      </c>
    </row>
    <row r="19" spans="2:12" x14ac:dyDescent="0.2">
      <c r="B19" s="32" t="s">
        <v>13</v>
      </c>
      <c r="C19" s="39" t="s">
        <v>22</v>
      </c>
      <c r="D19" s="36">
        <v>2000</v>
      </c>
      <c r="E19" s="63"/>
      <c r="F19" s="63"/>
      <c r="G19" s="63"/>
      <c r="H19" s="60"/>
      <c r="I19" s="57"/>
      <c r="K19" s="44"/>
      <c r="L19" s="44"/>
    </row>
    <row r="20" spans="2:12" ht="25.5" customHeight="1" x14ac:dyDescent="0.2">
      <c r="B20" s="66" t="s">
        <v>23</v>
      </c>
      <c r="C20" s="67"/>
      <c r="D20" s="36">
        <v>10619</v>
      </c>
      <c r="E20" s="7">
        <v>148</v>
      </c>
      <c r="F20" s="7" t="s">
        <v>10</v>
      </c>
      <c r="G20" s="7">
        <v>178</v>
      </c>
      <c r="H20" s="11">
        <v>0.5</v>
      </c>
      <c r="I20" s="25">
        <f>H20*$D$21</f>
        <v>7209.5</v>
      </c>
      <c r="K20" s="42">
        <f>K13+E20</f>
        <v>45755</v>
      </c>
      <c r="L20" s="42">
        <f>K13+G20</f>
        <v>45785</v>
      </c>
    </row>
    <row r="21" spans="2:12" x14ac:dyDescent="0.2">
      <c r="B21" s="52" t="s">
        <v>8</v>
      </c>
      <c r="C21" s="53"/>
      <c r="D21" s="15">
        <f>SUM(D17:D20)</f>
        <v>14419</v>
      </c>
      <c r="E21" s="15"/>
      <c r="F21" s="15"/>
      <c r="G21" s="7"/>
      <c r="H21" s="16"/>
      <c r="I21" s="7"/>
    </row>
    <row r="22" spans="2:12" ht="13.5" thickBot="1" x14ac:dyDescent="0.25">
      <c r="B22" s="5"/>
      <c r="C22" s="17" t="s">
        <v>11</v>
      </c>
      <c r="D22" s="18">
        <f>D21*0.22</f>
        <v>3172.18</v>
      </c>
      <c r="E22" s="19"/>
      <c r="F22" s="19"/>
      <c r="G22" s="6"/>
      <c r="H22" s="5"/>
      <c r="I22" s="5"/>
    </row>
    <row r="23" spans="2:12" ht="13.5" thickBot="1" x14ac:dyDescent="0.25">
      <c r="B23" s="5"/>
      <c r="C23" s="20" t="s">
        <v>9</v>
      </c>
      <c r="D23" s="21">
        <f>SUM(D21:D22)</f>
        <v>17591.18</v>
      </c>
      <c r="E23" s="22"/>
      <c r="F23" s="22"/>
      <c r="G23" s="1"/>
      <c r="H23" s="5"/>
      <c r="I23" s="5"/>
    </row>
    <row r="24" spans="2:12" x14ac:dyDescent="0.2">
      <c r="C24" s="29"/>
      <c r="D24" s="29"/>
      <c r="E24" s="29"/>
      <c r="I24" s="37"/>
    </row>
    <row r="25" spans="2:12" x14ac:dyDescent="0.2">
      <c r="C25" s="29"/>
      <c r="D25" s="29"/>
      <c r="E25" s="29"/>
      <c r="I25" s="38"/>
    </row>
    <row r="26" spans="2:12" x14ac:dyDescent="0.2">
      <c r="C26" s="29"/>
      <c r="D26" s="29"/>
      <c r="E26" s="29"/>
    </row>
    <row r="27" spans="2:12" x14ac:dyDescent="0.2">
      <c r="C27" s="29"/>
      <c r="D27" s="29"/>
      <c r="E27" s="29"/>
    </row>
    <row r="28" spans="2:12" x14ac:dyDescent="0.2">
      <c r="C28" s="29"/>
      <c r="D28" s="29"/>
      <c r="E28" s="29"/>
    </row>
    <row r="29" spans="2:12" x14ac:dyDescent="0.2">
      <c r="C29" s="28"/>
      <c r="D29" s="28"/>
      <c r="E29" s="28"/>
    </row>
    <row r="30" spans="2:12" x14ac:dyDescent="0.2">
      <c r="C30" s="28"/>
      <c r="D30" s="28"/>
      <c r="E30" s="28"/>
    </row>
    <row r="31" spans="2:12" x14ac:dyDescent="0.2">
      <c r="C31" s="28"/>
      <c r="D31" s="28"/>
      <c r="E31" s="28"/>
    </row>
    <row r="32" spans="2:12" x14ac:dyDescent="0.2">
      <c r="C32" s="28"/>
      <c r="D32" s="28"/>
      <c r="E32" s="28"/>
    </row>
  </sheetData>
  <mergeCells count="28">
    <mergeCell ref="B20:C20"/>
    <mergeCell ref="B21:C21"/>
    <mergeCell ref="F18:F19"/>
    <mergeCell ref="G18:G19"/>
    <mergeCell ref="H18:H19"/>
    <mergeCell ref="B18:C18"/>
    <mergeCell ref="E18:E19"/>
    <mergeCell ref="A7:A8"/>
    <mergeCell ref="I6:I8"/>
    <mergeCell ref="H6:H8"/>
    <mergeCell ref="G6:G8"/>
    <mergeCell ref="F6:F8"/>
    <mergeCell ref="E6:E8"/>
    <mergeCell ref="B6:C6"/>
    <mergeCell ref="K18:K19"/>
    <mergeCell ref="L18:L19"/>
    <mergeCell ref="G1:I1"/>
    <mergeCell ref="B4:C4"/>
    <mergeCell ref="B3:C3"/>
    <mergeCell ref="B5:C5"/>
    <mergeCell ref="B10:C10"/>
    <mergeCell ref="B9:C9"/>
    <mergeCell ref="G14:I14"/>
    <mergeCell ref="B15:C15"/>
    <mergeCell ref="B16:C16"/>
    <mergeCell ref="B17:C17"/>
    <mergeCell ref="I18:I19"/>
    <mergeCell ref="E17:I17"/>
  </mergeCells>
  <phoneticPr fontId="0" type="noConversion"/>
  <pageMargins left="0.94488188976377963" right="0.39370078740157483" top="0.98425196850393704" bottom="0.98425196850393704" header="0.51181102362204722" footer="0.51181102362204722"/>
  <pageSetup paperSize="9" scale="84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e908cbe-1b4b-40fe-b6d1-a6fd46de0637">
      <UserInfo>
        <DisplayName/>
        <AccountId xsi:nil="true"/>
        <AccountType/>
      </UserInfo>
    </SharedWithUsers>
    <TaxCatchAll xmlns="3e908cbe-1b4b-40fe-b6d1-a6fd46de0637" xsi:nil="true"/>
    <lcf76f155ced4ddcb4097134ff3c332f xmlns="c81241ca-7fb1-433e-b208-7b1e56c8ed6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44ED20ED765E4C9165F233A7582356" ma:contentTypeVersion="18" ma:contentTypeDescription="Create a new document." ma:contentTypeScope="" ma:versionID="6c8d7ce34516ba09b7a7340f1cf3f785">
  <xsd:schema xmlns:xsd="http://www.w3.org/2001/XMLSchema" xmlns:xs="http://www.w3.org/2001/XMLSchema" xmlns:p="http://schemas.microsoft.com/office/2006/metadata/properties" xmlns:ns2="c81241ca-7fb1-433e-b208-7b1e56c8ed67" xmlns:ns3="3e908cbe-1b4b-40fe-b6d1-a6fd46de0637" targetNamespace="http://schemas.microsoft.com/office/2006/metadata/properties" ma:root="true" ma:fieldsID="062512d7d31b7e283fb442070b05c759" ns2:_="" ns3:_="">
    <xsd:import namespace="c81241ca-7fb1-433e-b208-7b1e56c8ed67"/>
    <xsd:import namespace="3e908cbe-1b4b-40fe-b6d1-a6fd46de06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1241ca-7fb1-433e-b208-7b1e56c8ed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3e70391-72da-4be0-8683-6b76e92471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08cbe-1b4b-40fe-b6d1-a6fd46de063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01bfddb-bc5b-416e-868b-3f5a490f299b}" ma:internalName="TaxCatchAll" ma:showField="CatchAllData" ma:web="3e908cbe-1b4b-40fe-b6d1-a6fd46de06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B9A450-F4AD-4916-A364-92EB31D29FE0}">
  <ds:schemaRefs>
    <ds:schemaRef ds:uri="http://schemas.microsoft.com/office/2006/metadata/properties"/>
    <ds:schemaRef ds:uri="http://schemas.microsoft.com/office/infopath/2007/PartnerControls"/>
    <ds:schemaRef ds:uri="ca1ab259-5ba5-4d68-b27d-dabc22a2d623"/>
    <ds:schemaRef ds:uri="00ad7483-47b0-434e-9f6c-b128bbe2d6bf"/>
    <ds:schemaRef ds:uri="86e7f227-dc89-4fcd-ab78-d87c1747d55b"/>
    <ds:schemaRef ds:uri="3e908cbe-1b4b-40fe-b6d1-a6fd46de0637"/>
    <ds:schemaRef ds:uri="c81241ca-7fb1-433e-b208-7b1e56c8ed67"/>
  </ds:schemaRefs>
</ds:datastoreItem>
</file>

<file path=customXml/itemProps2.xml><?xml version="1.0" encoding="utf-8"?>
<ds:datastoreItem xmlns:ds="http://schemas.openxmlformats.org/officeDocument/2006/customXml" ds:itemID="{CB545914-3876-4633-BA43-264B14FA04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3AE6F-5B26-4D6A-8CAA-733F74DE4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1241ca-7fb1-433e-b208-7b1e56c8ed67"/>
    <ds:schemaRef ds:uri="3e908cbe-1b4b-40fe-b6d1-a6fd46de06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4</vt:lpstr>
    </vt:vector>
  </TitlesOfParts>
  <Manager/>
  <Company>Maanteeamet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Jüri Valtna</dc:creator>
  <cp:keywords/>
  <dc:description/>
  <cp:lastModifiedBy>Indrek Oden | Roadplan</cp:lastModifiedBy>
  <cp:revision/>
  <dcterms:created xsi:type="dcterms:W3CDTF">2004-11-03T08:29:00Z</dcterms:created>
  <dcterms:modified xsi:type="dcterms:W3CDTF">2025-03-10T14:07:26Z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0x010100D144ED20ED765E4C9165F233A7582356</vt:lpwstr>
  </property>
  <property fmtid="{D5CDD505-2E9C-101B-9397-08002B2CF9AE}" pid="3" name="Order">
    <vt:r8>118700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